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d.docs.live.net/d4bc8b222f5c3cdd/Documentos/CONTRATACIÓN/CONTRATACIÓN 2024/COVERGENCIA DIGITAL - CONVENIO/Documentos Publicación invitación Convergencia Digital/"/>
    </mc:Choice>
  </mc:AlternateContent>
  <xr:revisionPtr revIDLastSave="2" documentId="8_{E375C38F-559A-459D-832C-DF2DDEA06481}" xr6:coauthVersionLast="47" xr6:coauthVersionMax="47" xr10:uidLastSave="{C2E483BD-72FD-4EE1-8309-8BA85EEEBD81}"/>
  <bookViews>
    <workbookView xWindow="-108" yWindow="-108" windowWidth="23256" windowHeight="13896" xr2:uid="{00000000-000D-0000-FFFF-FFFF00000000}"/>
  </bookViews>
  <sheets>
    <sheet name="MATRI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5k1mumhGZ0SbI5lmrPR1n7w4QFv631NDHmwegPHIOQ="/>
    </ext>
  </extLst>
</workbook>
</file>

<file path=xl/calcChain.xml><?xml version="1.0" encoding="utf-8"?>
<calcChain xmlns="http://schemas.openxmlformats.org/spreadsheetml/2006/main">
  <c r="U19" i="1" l="1"/>
  <c r="V19" i="1" s="1"/>
  <c r="L19" i="1"/>
  <c r="M19" i="1" s="1"/>
  <c r="N19" i="1" s="1"/>
  <c r="J19" i="1"/>
  <c r="U18" i="1"/>
  <c r="V18" i="1" s="1"/>
  <c r="N18" i="1"/>
  <c r="M18" i="1"/>
  <c r="U17" i="1"/>
  <c r="V17" i="1" s="1"/>
  <c r="L17" i="1"/>
  <c r="J17" i="1"/>
  <c r="M17" i="1" s="1"/>
  <c r="N17" i="1" s="1"/>
  <c r="U16" i="1"/>
  <c r="V16" i="1" s="1"/>
  <c r="L16" i="1"/>
  <c r="J16" i="1"/>
  <c r="R15" i="1"/>
  <c r="U15" i="1" s="1"/>
  <c r="V15" i="1" s="1"/>
  <c r="N15" i="1"/>
  <c r="L15" i="1"/>
  <c r="J15" i="1"/>
  <c r="R14" i="1"/>
  <c r="U14" i="1" s="1"/>
  <c r="V14" i="1" s="1"/>
  <c r="N14" i="1"/>
  <c r="L14" i="1"/>
  <c r="J14" i="1"/>
  <c r="T13" i="1"/>
  <c r="R13" i="1"/>
  <c r="L13" i="1"/>
  <c r="J13" i="1"/>
  <c r="M13" i="1" s="1"/>
  <c r="N13" i="1" s="1"/>
  <c r="T12" i="1"/>
  <c r="R12" i="1"/>
  <c r="U12" i="1" s="1"/>
  <c r="V12" i="1" s="1"/>
  <c r="N12" i="1"/>
  <c r="L12" i="1"/>
  <c r="J12" i="1"/>
  <c r="T11" i="1"/>
  <c r="V11" i="1" s="1"/>
  <c r="R11" i="1"/>
  <c r="N11" i="1"/>
  <c r="L11" i="1"/>
  <c r="J11" i="1"/>
  <c r="U10" i="1"/>
  <c r="V10" i="1" s="1"/>
  <c r="M10" i="1"/>
  <c r="N10" i="1" s="1"/>
  <c r="U13" i="1" l="1"/>
  <c r="V13" i="1" s="1"/>
  <c r="M16" i="1"/>
  <c r="N16" i="1" s="1"/>
</calcChain>
</file>

<file path=xl/sharedStrings.xml><?xml version="1.0" encoding="utf-8"?>
<sst xmlns="http://schemas.openxmlformats.org/spreadsheetml/2006/main" count="225" uniqueCount="103">
  <si>
    <t>conv</t>
  </si>
  <si>
    <t>ANÁLISIS DE RIESGOS DEL PROCESO CONTRACTUAL</t>
  </si>
  <si>
    <t>Código</t>
  </si>
  <si>
    <t>FR-01-MN-01-CP-JUR</t>
  </si>
  <si>
    <t xml:space="preserve">Versión: </t>
  </si>
  <si>
    <t>Fecha:</t>
  </si>
  <si>
    <t>No</t>
  </si>
  <si>
    <t>CLASE</t>
  </si>
  <si>
    <t>FUENTE</t>
  </si>
  <si>
    <t>ETAPA</t>
  </si>
  <si>
    <t>TIPO</t>
  </si>
  <si>
    <t xml:space="preserve">DESCRIPCIÓN RIESGO. (QUE PUEDE PASAR Y CÓMO) </t>
  </si>
  <si>
    <t>CONSECUENCIA DE LA OCURRENCIA DEL EVENTO *</t>
  </si>
  <si>
    <t>PROBABILIDAD</t>
  </si>
  <si>
    <t>IMPACTO
(Cualitativo)</t>
  </si>
  <si>
    <t>VALORACIÓN 
DEL RIESGO. Suma probabilidad + Impacto</t>
  </si>
  <si>
    <t>CATEGORÍA</t>
  </si>
  <si>
    <t xml:space="preserve">¿A QUIEN SE LE ASIGNA? </t>
  </si>
  <si>
    <t>TRATAMIENTO/ CONTROLES A SER IMPLEMENTADOS. Acciones para reducir la probabilidad, la consecuencia y el impacto del riesgo</t>
  </si>
  <si>
    <t>IMPACTO DESPUÉS *
DEL TRATAMIENTO</t>
  </si>
  <si>
    <t>¿AFECTA LA EJECUCIÓN DEL convenio?</t>
  </si>
  <si>
    <t>PERSONA RESPONSABLE POR IMPLEMENTAR EL TRATAMIENTO</t>
  </si>
  <si>
    <t>FECHA ESTIMADA EN QUE SE INICIA EL TRATAMIENTO</t>
  </si>
  <si>
    <t>FECHA ESTIMADA EN QUE SE COMPLETA EL TRATAMIENTO</t>
  </si>
  <si>
    <t>MONITOREO Y REVISIÓN</t>
  </si>
  <si>
    <t>#</t>
  </si>
  <si>
    <t>VALORACIÓN
DEL RIESGO</t>
  </si>
  <si>
    <t xml:space="preserve">¿CÓMO SE REALIZA EL MONITOREO?
</t>
  </si>
  <si>
    <t>¿Periodicidad?</t>
  </si>
  <si>
    <t>General</t>
  </si>
  <si>
    <t>Interno</t>
  </si>
  <si>
    <t>Contratación</t>
  </si>
  <si>
    <t>Operacional</t>
  </si>
  <si>
    <t>Incumplir con el perfeccionamiento del convenio por parte de la ESAL a contratar.</t>
  </si>
  <si>
    <t xml:space="preserve">No iniciar la ejecución del convenio en los tiempos previstos. </t>
  </si>
  <si>
    <t>Improbable</t>
  </si>
  <si>
    <t>Moderado</t>
  </si>
  <si>
    <t>asociado / Supervisor</t>
  </si>
  <si>
    <t xml:space="preserve">El supervisor y el asociado efectuarán un plan de contingencia en el que ajustarán el cronograma para dar cumplimiento a las actividades previstas en el convenio y el plan de trabajo. </t>
  </si>
  <si>
    <t>Raro</t>
  </si>
  <si>
    <t>Si</t>
  </si>
  <si>
    <t>Etapa precontractual, a partir de la creación del convenio en SECOP II.</t>
  </si>
  <si>
    <t>Hasta la terminación del convenio</t>
  </si>
  <si>
    <t xml:space="preserve">Seguimiento por parte del equipo profesional asignado durante la etapa precontractual y contractual. </t>
  </si>
  <si>
    <t>Una sola vez al iniciar la etapa de contratación.</t>
  </si>
  <si>
    <t>Externo</t>
  </si>
  <si>
    <t>Ejecución</t>
  </si>
  <si>
    <t>Social o Político</t>
  </si>
  <si>
    <t>Cambios de políticas gubernamentales por decisiones discrecionales de la administración.</t>
  </si>
  <si>
    <t>Decisiones discrecionales de la administración.</t>
  </si>
  <si>
    <t>Menor</t>
  </si>
  <si>
    <t>asociado</t>
  </si>
  <si>
    <t>En el evento de generarse la afectación, el asociado deberá
informar al supervisor de la ocurrencia del hecho y  concretar formulas de arreglo con la entidad.</t>
  </si>
  <si>
    <t>Durante la ejecución del convenio</t>
  </si>
  <si>
    <t>Una vez se
termine el
convenio</t>
  </si>
  <si>
    <t>Verificando periódicamente si hubo cambios que puedan afectar la ejecución del convenio, acciones a las que se hará seguimiento mediante comités primarios, informes de actividades del
asociado y/o seguimiento del supervisor</t>
  </si>
  <si>
    <t>Durante la
ejecución del
convenio</t>
  </si>
  <si>
    <t>Cambio de las condiciones sociales por Alteraciones  al orden público</t>
  </si>
  <si>
    <t>Demoras en el cumplimiento del convenio</t>
  </si>
  <si>
    <t>Insignificante</t>
  </si>
  <si>
    <t>Se deben acordar las medidas con el supervisor para las entregas y actividades exigidas</t>
  </si>
  <si>
    <t>Verificando que la ejecución se realice dentro del plazo acordado, mediante
la revisión de informes de actividades del asociado y/o seguimiento del supervisor</t>
  </si>
  <si>
    <t>Cualquier emerdencia sanitaria o de salud publica que se pueda presentar en la ejecucion del contrato</t>
  </si>
  <si>
    <t>Posible</t>
  </si>
  <si>
    <t>Se deben acordar las
medidas con el supervisor para las entregas y actividades
exigidas</t>
  </si>
  <si>
    <t>El Supervisor verifica que la ejecución del convenio se realice dentro del plazo acordado, de lo contrario se toman las medidas para el cumplimiento del objeto contractual.</t>
  </si>
  <si>
    <t>Específico</t>
  </si>
  <si>
    <t>Equipos humanos o técnicos inadecuados o insuficientes, por deficiencias en la planeación contractual</t>
  </si>
  <si>
    <t>Dificultades para el cumplimiento
del convenio</t>
  </si>
  <si>
    <t>Entidad</t>
  </si>
  <si>
    <t xml:space="preserve">La Secretaría, para minimizar este impacto, contratará
personas idóneas y preferiblemento con
experiencia relacionada, para el
desarrollo del convenio. </t>
  </si>
  <si>
    <t xml:space="preserve">Verificando constantemente la ejecución del convenio, mediante la revisión de informes del asociado y/o seguimiento del supervisor
</t>
  </si>
  <si>
    <t>Inadecuado manejo de la información a la cual tiene acceso el asociado</t>
  </si>
  <si>
    <t>Afectación de la imagen de la entidad contratante por datos errados.</t>
  </si>
  <si>
    <t xml:space="preserve">Raro </t>
  </si>
  <si>
    <t>Verificación
de evidencias</t>
  </si>
  <si>
    <t>Verificando las evidencias y aprobación de los productos por parte del supervisor.</t>
  </si>
  <si>
    <t>Riesgos derivados de las actividades en calle (entre los que se encuentran accidentes de tránsito, actos de terceros, accidentes) que puedan surgir en el desarrollo del convenio.</t>
  </si>
  <si>
    <t>Afectación
de la ejecución</t>
  </si>
  <si>
    <t>Seguimiento al cumplimiento del procedimiento de Seguridad y Salud en el Trabajo</t>
  </si>
  <si>
    <t>Concertación de tiempos en el plan de actividades para la entrega de los productos y el cumplimiento de objeto y obligaciones contractuales.</t>
  </si>
  <si>
    <t xml:space="preserve">Riesgo de enfermedad o
accidente laboral que puedan
surgir en el desarrollo del
convenio. </t>
  </si>
  <si>
    <t>Seguimiento al cumplimiento del
procedimiento de
Seguridad y Salud en el Trabajo</t>
  </si>
  <si>
    <t>Falta de seguimiento al plan de trabajo</t>
  </si>
  <si>
    <t>Demoras por parte del asociado en la entrega de productos y/o informes presentados.</t>
  </si>
  <si>
    <t>Reducir la probabilidad de la ocurrencia del evento mediante un seguimiento mensual.</t>
  </si>
  <si>
    <t>Revisión de informes presentados por el asociado</t>
  </si>
  <si>
    <t xml:space="preserve">Mensual </t>
  </si>
  <si>
    <t>De la Naturaleza</t>
  </si>
  <si>
    <t>Eventos naturales, por temblores, inundaciones
, lluvias, sequias, etc</t>
  </si>
  <si>
    <t xml:space="preserve">Dificultades para el cumplimiento
de las obligaciones
del convenio
</t>
  </si>
  <si>
    <t>Los riesgos en las
demoras en la entrega de información estarán a cargo del asociado y
serán acordadas con el supervisor</t>
  </si>
  <si>
    <t>Verificando la calidad y entrega oportuna de la información, mediante la revisión periódica del cronograma de actividades y/o seguimiento del
supervisor</t>
  </si>
  <si>
    <t>Para el diligenciamiento de esta matriz tenga en cuenta el  Manual para la Identificación y Cobertura del Riesgo en los Procesos de Contratación emitido por Colombia Compra Eficiente</t>
  </si>
  <si>
    <t>Nota: Si se requiere fila adicional, insértela, luego copie allí la fila inmediatemente superior y procede a editar el cotenido.</t>
  </si>
  <si>
    <t>Se señala un ejemplo de riesgo en este formato, el cual puede ser eliminado conforme el proceso de contratación que se adelante.</t>
  </si>
  <si>
    <t>ELABORÓ (profesional del area que requiere la contratación )</t>
  </si>
  <si>
    <t>APROBÓ (jefe, coordinador o Director  del area que requiere la contratación )</t>
  </si>
  <si>
    <t xml:space="preserve">Nombre: Guillermo Solano </t>
  </si>
  <si>
    <t>Nombre: Alejandro Franco Plata</t>
  </si>
  <si>
    <t>Cargo: Contratista-Abogado</t>
  </si>
  <si>
    <t>Cargo: Director de Economía, Estudios y Política</t>
  </si>
  <si>
    <t>OBJETO DEL CONVENIO: Aunar recursos humanos, técnicos, logísticos y financieros para implementar el modelo de gobernanza de la Red de Distritos Creativos de Bogotá, con el propósito de activar el sistema de organización que vincula a los 15 distritos creativos de la ciudad y el trabajo de los diversos actores del sector privado, del sector público, de la academia y de la sociedad civil que lo integran (cuádruple hélice), con el fin de generar acciones que permitan el desarrollo social, económico y territorial de estos territorios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</si>
</sst>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/mm/yyyy"/>
  </numFmts>
  <fonts count="11" x14ac:knownFonts="1">
    <font>
      <sz val="11"/>
      <color rgb="FF000000"/>
      <name val="Calibri"/>
      <scheme val="minor"/>
    </font>
    <font>
      <sz val="9"/>
      <color rgb="FF000000"/>
      <name val="Arial"/>
    </font>
    <font>
      <sz val="10"/>
      <color rgb="FF000000"/>
      <name val="Arial"/>
    </font>
    <font>
      <sz val="11"/>
      <name val="Calibri"/>
    </font>
    <font>
      <b/>
      <sz val="12"/>
      <color rgb="FF000000"/>
      <name val="Arial"/>
    </font>
    <font>
      <b/>
      <sz val="14"/>
      <color rgb="FF000000"/>
      <name val="Arial"/>
    </font>
    <font>
      <b/>
      <sz val="10"/>
      <color rgb="FF000000"/>
      <name val="Calibri"/>
    </font>
    <font>
      <b/>
      <sz val="8"/>
      <color rgb="FF000000"/>
      <name val="Arial"/>
    </font>
    <font>
      <b/>
      <sz val="9"/>
      <color rgb="FF000000"/>
      <name val="Arial"/>
    </font>
    <font>
      <b/>
      <sz val="10"/>
      <color rgb="FF000000"/>
      <name val="Arial"/>
    </font>
    <font>
      <b/>
      <sz val="9"/>
      <color theme="1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5" fillId="0" borderId="14" xfId="0" applyFont="1" applyBorder="1" applyAlignment="1">
      <alignment vertical="center"/>
    </xf>
    <xf numFmtId="0" fontId="1" fillId="0" borderId="19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7" fillId="2" borderId="26" xfId="0" applyFont="1" applyFill="1" applyBorder="1"/>
    <xf numFmtId="0" fontId="8" fillId="2" borderId="8" xfId="0" applyFont="1" applyFill="1" applyBorder="1"/>
    <xf numFmtId="0" fontId="8" fillId="2" borderId="21" xfId="0" applyFont="1" applyFill="1" applyBorder="1" applyAlignment="1">
      <alignment horizontal="right" textRotation="90"/>
    </xf>
    <xf numFmtId="0" fontId="8" fillId="2" borderId="21" xfId="0" applyFont="1" applyFill="1" applyBorder="1"/>
    <xf numFmtId="0" fontId="8" fillId="2" borderId="21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 textRotation="90"/>
    </xf>
    <xf numFmtId="0" fontId="1" fillId="3" borderId="36" xfId="0" applyFont="1" applyFill="1" applyBorder="1" applyAlignment="1">
      <alignment horizontal="right" vertical="center" textRotation="90"/>
    </xf>
    <xf numFmtId="0" fontId="1" fillId="0" borderId="35" xfId="0" applyFont="1" applyBorder="1" applyAlignment="1">
      <alignment horizontal="center" vertical="center" textRotation="255"/>
    </xf>
    <xf numFmtId="0" fontId="1" fillId="2" borderId="26" xfId="0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 wrapText="1"/>
    </xf>
    <xf numFmtId="0" fontId="1" fillId="3" borderId="40" xfId="0" applyFont="1" applyFill="1" applyBorder="1" applyAlignment="1">
      <alignment horizontal="right" vertical="center" textRotation="90"/>
    </xf>
    <xf numFmtId="0" fontId="1" fillId="0" borderId="14" xfId="0" applyFont="1" applyBorder="1" applyAlignment="1">
      <alignment horizontal="center" vertical="center" textRotation="255" wrapText="1"/>
    </xf>
    <xf numFmtId="0" fontId="1" fillId="0" borderId="4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3" borderId="42" xfId="0" applyFont="1" applyFill="1" applyBorder="1" applyAlignment="1">
      <alignment horizontal="left" vertical="center" textRotation="90"/>
    </xf>
    <xf numFmtId="0" fontId="1" fillId="3" borderId="42" xfId="0" applyFont="1" applyFill="1" applyBorder="1" applyAlignment="1">
      <alignment horizontal="right" vertical="center" textRotation="90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32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8" fillId="2" borderId="28" xfId="0" applyFont="1" applyFill="1" applyBorder="1" applyAlignment="1">
      <alignment horizontal="left" vertical="center" wrapText="1"/>
    </xf>
    <xf numFmtId="0" fontId="3" fillId="0" borderId="32" xfId="0" applyFont="1" applyBorder="1"/>
    <xf numFmtId="0" fontId="8" fillId="2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11" xfId="0" applyFont="1" applyBorder="1"/>
    <xf numFmtId="0" fontId="0" fillId="0" borderId="0" xfId="0"/>
    <xf numFmtId="0" fontId="3" fillId="0" borderId="17" xfId="0" applyFont="1" applyBorder="1"/>
    <xf numFmtId="0" fontId="3" fillId="0" borderId="18" xfId="0" applyFont="1" applyBorder="1"/>
    <xf numFmtId="0" fontId="4" fillId="0" borderId="7" xfId="0" applyFont="1" applyBorder="1" applyAlignment="1">
      <alignment horizontal="center" vertical="center"/>
    </xf>
    <xf numFmtId="0" fontId="3" fillId="0" borderId="6" xfId="0" applyFont="1" applyBorder="1"/>
    <xf numFmtId="0" fontId="3" fillId="0" borderId="13" xfId="0" applyFont="1" applyBorder="1"/>
    <xf numFmtId="0" fontId="3" fillId="0" borderId="12" xfId="0" applyFont="1" applyBorder="1"/>
    <xf numFmtId="0" fontId="3" fillId="0" borderId="20" xfId="0" applyFont="1" applyBorder="1"/>
    <xf numFmtId="0" fontId="3" fillId="0" borderId="1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/>
    <xf numFmtId="164" fontId="5" fillId="0" borderId="22" xfId="0" applyNumberFormat="1" applyFont="1" applyBorder="1" applyAlignment="1">
      <alignment horizontal="center" vertical="center"/>
    </xf>
    <xf numFmtId="0" fontId="3" fillId="0" borderId="23" xfId="0" applyFont="1" applyBorder="1"/>
    <xf numFmtId="0" fontId="6" fillId="0" borderId="24" xfId="0" applyFont="1" applyBorder="1" applyAlignment="1">
      <alignment horizontal="left" vertical="top" wrapText="1"/>
    </xf>
    <xf numFmtId="0" fontId="3" fillId="0" borderId="25" xfId="0" applyFont="1" applyBorder="1"/>
    <xf numFmtId="0" fontId="8" fillId="2" borderId="27" xfId="0" applyFont="1" applyFill="1" applyBorder="1" applyAlignment="1">
      <alignment horizontal="center" vertical="center"/>
    </xf>
    <xf numFmtId="0" fontId="3" fillId="0" borderId="31" xfId="0" applyFont="1" applyBorder="1"/>
    <xf numFmtId="0" fontId="8" fillId="2" borderId="28" xfId="0" applyFont="1" applyFill="1" applyBorder="1" applyAlignment="1">
      <alignment horizontal="center" vertical="center" textRotation="90"/>
    </xf>
    <xf numFmtId="0" fontId="8" fillId="2" borderId="28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top" wrapText="1"/>
    </xf>
    <xf numFmtId="0" fontId="3" fillId="0" borderId="44" xfId="0" applyFont="1" applyBorder="1"/>
    <xf numFmtId="0" fontId="3" fillId="0" borderId="45" xfId="0" applyFont="1" applyBorder="1"/>
    <xf numFmtId="0" fontId="10" fillId="2" borderId="48" xfId="0" applyFont="1" applyFill="1" applyBorder="1" applyAlignment="1">
      <alignment horizontal="left" vertical="top" wrapText="1"/>
    </xf>
    <xf numFmtId="0" fontId="3" fillId="0" borderId="49" xfId="0" applyFont="1" applyBorder="1"/>
    <xf numFmtId="0" fontId="3" fillId="0" borderId="50" xfId="0" applyFont="1" applyBorder="1"/>
    <xf numFmtId="0" fontId="10" fillId="2" borderId="53" xfId="0" applyFont="1" applyFill="1" applyBorder="1" applyAlignment="1">
      <alignment horizontal="left" vertical="top" wrapText="1"/>
    </xf>
    <xf numFmtId="0" fontId="3" fillId="0" borderId="54" xfId="0" applyFont="1" applyBorder="1"/>
    <xf numFmtId="0" fontId="3" fillId="0" borderId="55" xfId="0" applyFont="1" applyBorder="1"/>
    <xf numFmtId="0" fontId="10" fillId="2" borderId="56" xfId="0" applyFont="1" applyFill="1" applyBorder="1" applyAlignment="1">
      <alignment horizontal="left" vertical="top" wrapText="1"/>
    </xf>
    <xf numFmtId="0" fontId="3" fillId="0" borderId="57" xfId="0" applyFont="1" applyBorder="1"/>
    <xf numFmtId="0" fontId="3" fillId="0" borderId="58" xfId="0" applyFont="1" applyBorder="1"/>
    <xf numFmtId="0" fontId="8" fillId="2" borderId="9" xfId="0" applyFont="1" applyFill="1" applyBorder="1" applyAlignment="1">
      <alignment horizontal="center" wrapText="1"/>
    </xf>
    <xf numFmtId="0" fontId="3" fillId="0" borderId="29" xfId="0" applyFont="1" applyBorder="1"/>
    <xf numFmtId="0" fontId="3" fillId="0" borderId="30" xfId="0" applyFont="1" applyBorder="1"/>
    <xf numFmtId="0" fontId="8" fillId="2" borderId="28" xfId="0" applyFont="1" applyFill="1" applyBorder="1" applyAlignment="1">
      <alignment horizontal="center" vertical="center" textRotation="90" wrapText="1"/>
    </xf>
    <xf numFmtId="0" fontId="10" fillId="2" borderId="15" xfId="0" applyFont="1" applyFill="1" applyBorder="1" applyAlignment="1">
      <alignment horizontal="center" vertical="top" wrapText="1"/>
    </xf>
    <xf numFmtId="0" fontId="3" fillId="0" borderId="46" xfId="0" applyFont="1" applyBorder="1"/>
    <xf numFmtId="0" fontId="3" fillId="0" borderId="47" xfId="0" applyFont="1" applyBorder="1"/>
    <xf numFmtId="0" fontId="10" fillId="2" borderId="51" xfId="0" applyFont="1" applyFill="1" applyBorder="1" applyAlignment="1">
      <alignment horizontal="left" vertical="top" wrapText="1"/>
    </xf>
    <xf numFmtId="0" fontId="3" fillId="0" borderId="52" xfId="0" applyFont="1" applyBorder="1"/>
  </cellXfs>
  <cellStyles count="1">
    <cellStyle name="Normal" xfId="0" builtinId="0"/>
  </cellStyles>
  <dxfs count="8">
    <dxf>
      <fill>
        <patternFill patternType="solid">
          <fgColor rgb="FFFF3300"/>
          <bgColor rgb="FFFF33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CC66"/>
          <bgColor rgb="FF00CC66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CC66"/>
          <bgColor rgb="FF00CC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323850</xdr:colOff>
      <xdr:row>7</xdr:row>
      <xdr:rowOff>133350</xdr:rowOff>
    </xdr:from>
    <xdr:ext cx="47625" cy="542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26950" y="3513300"/>
          <a:ext cx="38100" cy="533400"/>
        </a:xfrm>
        <a:prstGeom prst="rect">
          <a:avLst/>
        </a:prstGeom>
        <a:noFill/>
        <a:ln>
          <a:noFill/>
        </a:ln>
      </xdr:spPr>
      <xdr:txBody>
        <a:bodyPr spcFirstLastPara="1" wrap="square" lIns="45700" tIns="41025" rIns="4570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FFFF"/>
            </a:buClr>
            <a:buSzPts val="2000"/>
            <a:buFont typeface="Arial"/>
            <a:buNone/>
          </a:pPr>
          <a:r>
            <a:rPr lang="en-US" sz="2000" b="1" strike="noStrik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?</a:t>
          </a:r>
          <a:endParaRPr sz="20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3</xdr:col>
      <xdr:colOff>38100</xdr:colOff>
      <xdr:row>1</xdr:row>
      <xdr:rowOff>57150</xdr:rowOff>
    </xdr:from>
    <xdr:ext cx="1314450" cy="1285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0"/>
  <sheetViews>
    <sheetView tabSelected="1" topLeftCell="G10" workbookViewId="0">
      <selection activeCell="S11" sqref="S11"/>
    </sheetView>
  </sheetViews>
  <sheetFormatPr baseColWidth="10" defaultColWidth="14.44140625" defaultRowHeight="15" customHeight="1" x14ac:dyDescent="0.3"/>
  <cols>
    <col min="1" max="1" width="1" customWidth="1"/>
    <col min="2" max="2" width="3.44140625" customWidth="1"/>
    <col min="3" max="6" width="4.6640625" customWidth="1"/>
    <col min="7" max="7" width="22.109375" customWidth="1"/>
    <col min="8" max="8" width="16.44140625" customWidth="1"/>
    <col min="9" max="9" width="13.44140625" customWidth="1"/>
    <col min="10" max="10" width="6.6640625" hidden="1" customWidth="1"/>
    <col min="11" max="11" width="8.33203125" customWidth="1"/>
    <col min="12" max="12" width="8.33203125" hidden="1" customWidth="1"/>
    <col min="13" max="13" width="8.33203125" customWidth="1"/>
    <col min="14" max="14" width="13.109375" customWidth="1"/>
    <col min="15" max="15" width="22" customWidth="1"/>
    <col min="16" max="16" width="19.109375" customWidth="1"/>
    <col min="17" max="17" width="18.109375" customWidth="1"/>
    <col min="18" max="18" width="3.6640625" hidden="1" customWidth="1"/>
    <col min="19" max="19" width="15.44140625" customWidth="1"/>
    <col min="20" max="20" width="3.6640625" hidden="1" customWidth="1"/>
    <col min="21" max="21" width="16.44140625" customWidth="1"/>
    <col min="22" max="22" width="15.44140625" customWidth="1"/>
    <col min="23" max="23" width="13.88671875" customWidth="1"/>
    <col min="24" max="24" width="17.44140625" customWidth="1"/>
    <col min="25" max="25" width="15.6640625" customWidth="1"/>
    <col min="26" max="26" width="16" customWidth="1"/>
    <col min="27" max="28" width="18.44140625" customWidth="1"/>
  </cols>
  <sheetData>
    <row r="1" spans="1:28" ht="2.25" customHeight="1" x14ac:dyDescent="0.3">
      <c r="A1" s="1" t="s">
        <v>0</v>
      </c>
      <c r="B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5"/>
    </row>
    <row r="2" spans="1:28" ht="36" customHeight="1" x14ac:dyDescent="0.3">
      <c r="A2" s="1"/>
      <c r="B2" s="56"/>
      <c r="C2" s="57"/>
      <c r="D2" s="57"/>
      <c r="E2" s="57"/>
      <c r="F2" s="57"/>
      <c r="G2" s="6"/>
      <c r="H2" s="62" t="s">
        <v>1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63"/>
      <c r="Z2" s="7" t="s">
        <v>2</v>
      </c>
      <c r="AA2" s="68" t="s">
        <v>3</v>
      </c>
      <c r="AB2" s="55"/>
    </row>
    <row r="3" spans="1:28" ht="36" customHeight="1" x14ac:dyDescent="0.3">
      <c r="A3" s="1"/>
      <c r="B3" s="58"/>
      <c r="C3" s="59"/>
      <c r="D3" s="59"/>
      <c r="E3" s="59"/>
      <c r="F3" s="59"/>
      <c r="G3" s="8"/>
      <c r="H3" s="64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65"/>
      <c r="Z3" s="9" t="s">
        <v>4</v>
      </c>
      <c r="AA3" s="69">
        <v>1</v>
      </c>
      <c r="AB3" s="70"/>
    </row>
    <row r="4" spans="1:28" ht="36" customHeight="1" x14ac:dyDescent="0.3">
      <c r="A4" s="1"/>
      <c r="B4" s="60"/>
      <c r="C4" s="61"/>
      <c r="D4" s="61"/>
      <c r="E4" s="61"/>
      <c r="F4" s="61"/>
      <c r="G4" s="10"/>
      <c r="H4" s="66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7"/>
      <c r="Z4" s="11" t="s">
        <v>5</v>
      </c>
      <c r="AA4" s="71">
        <v>45069</v>
      </c>
      <c r="AB4" s="72"/>
    </row>
    <row r="5" spans="1:28" ht="14.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43.5" customHeight="1" x14ac:dyDescent="0.3">
      <c r="A6" s="1"/>
      <c r="B6" s="73" t="s">
        <v>102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2"/>
    </row>
    <row r="7" spans="1:28" ht="19.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6.75" customHeight="1" x14ac:dyDescent="0.3">
      <c r="A8" s="12"/>
      <c r="B8" s="75" t="s">
        <v>6</v>
      </c>
      <c r="C8" s="77" t="s">
        <v>7</v>
      </c>
      <c r="D8" s="77" t="s">
        <v>8</v>
      </c>
      <c r="E8" s="77" t="s">
        <v>9</v>
      </c>
      <c r="F8" s="77" t="s">
        <v>10</v>
      </c>
      <c r="G8" s="78" t="s">
        <v>11</v>
      </c>
      <c r="H8" s="52" t="s">
        <v>12</v>
      </c>
      <c r="I8" s="77" t="s">
        <v>13</v>
      </c>
      <c r="J8" s="13"/>
      <c r="K8" s="94" t="s">
        <v>14</v>
      </c>
      <c r="L8" s="13"/>
      <c r="M8" s="78" t="s">
        <v>15</v>
      </c>
      <c r="N8" s="78" t="s">
        <v>16</v>
      </c>
      <c r="O8" s="78" t="s">
        <v>17</v>
      </c>
      <c r="P8" s="52" t="s">
        <v>18</v>
      </c>
      <c r="Q8" s="91" t="s">
        <v>19</v>
      </c>
      <c r="R8" s="92"/>
      <c r="S8" s="92"/>
      <c r="T8" s="92"/>
      <c r="U8" s="92"/>
      <c r="V8" s="93"/>
      <c r="W8" s="78" t="s">
        <v>20</v>
      </c>
      <c r="X8" s="52" t="s">
        <v>21</v>
      </c>
      <c r="Y8" s="52" t="s">
        <v>22</v>
      </c>
      <c r="Z8" s="52" t="s">
        <v>23</v>
      </c>
      <c r="AA8" s="54" t="s">
        <v>24</v>
      </c>
      <c r="AB8" s="55"/>
    </row>
    <row r="9" spans="1:28" ht="87.75" customHeight="1" x14ac:dyDescent="0.3">
      <c r="A9" s="12"/>
      <c r="B9" s="76"/>
      <c r="C9" s="53"/>
      <c r="D9" s="53"/>
      <c r="E9" s="53"/>
      <c r="F9" s="53"/>
      <c r="G9" s="53"/>
      <c r="H9" s="53"/>
      <c r="I9" s="53"/>
      <c r="J9" s="14" t="s">
        <v>25</v>
      </c>
      <c r="K9" s="53"/>
      <c r="L9" s="14" t="s">
        <v>25</v>
      </c>
      <c r="M9" s="53"/>
      <c r="N9" s="53"/>
      <c r="O9" s="53"/>
      <c r="P9" s="53"/>
      <c r="Q9" s="15" t="s">
        <v>13</v>
      </c>
      <c r="R9" s="15" t="s">
        <v>25</v>
      </c>
      <c r="S9" s="16" t="s">
        <v>14</v>
      </c>
      <c r="T9" s="15" t="s">
        <v>25</v>
      </c>
      <c r="U9" s="16" t="s">
        <v>26</v>
      </c>
      <c r="V9" s="16" t="s">
        <v>16</v>
      </c>
      <c r="W9" s="53"/>
      <c r="X9" s="53"/>
      <c r="Y9" s="53"/>
      <c r="Z9" s="53"/>
      <c r="AA9" s="17" t="s">
        <v>27</v>
      </c>
      <c r="AB9" s="18" t="s">
        <v>28</v>
      </c>
    </row>
    <row r="10" spans="1:28" ht="195.75" customHeight="1" x14ac:dyDescent="0.3">
      <c r="A10" s="1"/>
      <c r="B10" s="19">
        <v>1</v>
      </c>
      <c r="C10" s="20" t="s">
        <v>29</v>
      </c>
      <c r="D10" s="20" t="s">
        <v>30</v>
      </c>
      <c r="E10" s="20" t="s">
        <v>31</v>
      </c>
      <c r="F10" s="20" t="s">
        <v>32</v>
      </c>
      <c r="G10" s="21" t="s">
        <v>33</v>
      </c>
      <c r="H10" s="21" t="s">
        <v>34</v>
      </c>
      <c r="I10" s="22" t="s">
        <v>35</v>
      </c>
      <c r="J10" s="23">
        <v>2</v>
      </c>
      <c r="K10" s="22" t="s">
        <v>36</v>
      </c>
      <c r="L10" s="24">
        <v>3</v>
      </c>
      <c r="M10" s="25">
        <f>J10+L10</f>
        <v>5</v>
      </c>
      <c r="N10" s="26" t="str">
        <f t="shared" ref="N10:N19" si="0">IF(M10&gt;7,"Riesgo Extremo", IF(M10&gt;5,"Riesgo Alto",IF(M10=5,"Riesgo Medio","Riesgo Bajo")))</f>
        <v>Riesgo Medio</v>
      </c>
      <c r="O10" s="27" t="s">
        <v>37</v>
      </c>
      <c r="P10" s="21" t="s">
        <v>38</v>
      </c>
      <c r="Q10" s="22" t="s">
        <v>39</v>
      </c>
      <c r="R10" s="23">
        <v>1</v>
      </c>
      <c r="S10" s="22" t="s">
        <v>36</v>
      </c>
      <c r="T10" s="24">
        <v>3</v>
      </c>
      <c r="U10" s="28">
        <f t="shared" ref="U10:U19" si="1">R10+T10</f>
        <v>4</v>
      </c>
      <c r="V10" s="27" t="str">
        <f t="shared" ref="V10:V19" si="2">IF(U10&gt;7,"Riesgo Extremo", IF(U10&gt;5,"Riesgo Alto",IF(U10=5,"Riesgo Medio","Riesgo Bajo")))</f>
        <v>Riesgo Bajo</v>
      </c>
      <c r="W10" s="28" t="s">
        <v>40</v>
      </c>
      <c r="X10" s="21" t="s">
        <v>37</v>
      </c>
      <c r="Y10" s="21" t="s">
        <v>41</v>
      </c>
      <c r="Z10" s="21" t="s">
        <v>42</v>
      </c>
      <c r="AA10" s="21" t="s">
        <v>43</v>
      </c>
      <c r="AB10" s="29" t="s">
        <v>44</v>
      </c>
    </row>
    <row r="11" spans="1:28" ht="195.75" customHeight="1" x14ac:dyDescent="0.3">
      <c r="A11" s="1"/>
      <c r="B11" s="19">
        <v>2</v>
      </c>
      <c r="C11" s="20" t="s">
        <v>29</v>
      </c>
      <c r="D11" s="30" t="s">
        <v>45</v>
      </c>
      <c r="E11" s="30" t="s">
        <v>46</v>
      </c>
      <c r="F11" s="30" t="s">
        <v>47</v>
      </c>
      <c r="G11" s="31" t="s">
        <v>48</v>
      </c>
      <c r="H11" s="31" t="s">
        <v>49</v>
      </c>
      <c r="I11" s="22" t="s">
        <v>35</v>
      </c>
      <c r="J11" s="23">
        <f t="shared" ref="J11:J17" si="3">IF(I11="Raro",1,IF(I11="Improbable",2,IF(I11="Posible",3,IF(I11="Probable",4,IF(I11="Casi Cierto",5,0)))))</f>
        <v>2</v>
      </c>
      <c r="K11" s="22" t="s">
        <v>50</v>
      </c>
      <c r="L11" s="24">
        <f t="shared" ref="L11:L17" si="4">IF(K11="Insignificante",1,IF(K11="Menor",2,IF(K11="Moderado",3,IF(K11="Mayor",4,IF(K11="Catastrófico",5,0)))))</f>
        <v>2</v>
      </c>
      <c r="M11" s="32">
        <v>4</v>
      </c>
      <c r="N11" s="22" t="str">
        <f t="shared" si="0"/>
        <v>Riesgo Bajo</v>
      </c>
      <c r="O11" s="33" t="s">
        <v>51</v>
      </c>
      <c r="P11" s="31" t="s">
        <v>52</v>
      </c>
      <c r="Q11" s="22" t="s">
        <v>39</v>
      </c>
      <c r="R11" s="23">
        <f t="shared" ref="R11:R15" si="5">IF(Q11="Raro",1,IF(Q11="Improbable",2,IF(Q11="Posible",3,IF(Q11="Probable",4,IF(Q11="Casi Cierto",5,0)))))</f>
        <v>1</v>
      </c>
      <c r="S11" s="22" t="s">
        <v>36</v>
      </c>
      <c r="T11" s="24">
        <f t="shared" ref="T11:T13" si="6">IF(S11="Insignificante",1,IF(S11="Menor",2,IF(S11="Moderado",3,IF(S11="Mayor",4,IF(S11="Catastrófico",5,0)))))</f>
        <v>3</v>
      </c>
      <c r="U11" s="34">
        <v>3</v>
      </c>
      <c r="V11" s="27" t="str">
        <f t="shared" si="2"/>
        <v>Riesgo Bajo</v>
      </c>
      <c r="W11" s="28" t="s">
        <v>6</v>
      </c>
      <c r="X11" s="31" t="s">
        <v>37</v>
      </c>
      <c r="Y11" s="31" t="s">
        <v>53</v>
      </c>
      <c r="Z11" s="31" t="s">
        <v>54</v>
      </c>
      <c r="AA11" s="31" t="s">
        <v>55</v>
      </c>
      <c r="AB11" s="35" t="s">
        <v>56</v>
      </c>
    </row>
    <row r="12" spans="1:28" ht="154.5" customHeight="1" x14ac:dyDescent="0.3">
      <c r="A12" s="1"/>
      <c r="B12" s="19">
        <v>3</v>
      </c>
      <c r="C12" s="20" t="s">
        <v>29</v>
      </c>
      <c r="D12" s="30" t="s">
        <v>45</v>
      </c>
      <c r="E12" s="30" t="s">
        <v>46</v>
      </c>
      <c r="F12" s="30" t="s">
        <v>47</v>
      </c>
      <c r="G12" s="31" t="s">
        <v>57</v>
      </c>
      <c r="H12" s="31" t="s">
        <v>58</v>
      </c>
      <c r="I12" s="22" t="s">
        <v>35</v>
      </c>
      <c r="J12" s="23">
        <f t="shared" si="3"/>
        <v>2</v>
      </c>
      <c r="K12" s="22" t="s">
        <v>59</v>
      </c>
      <c r="L12" s="24">
        <f t="shared" si="4"/>
        <v>1</v>
      </c>
      <c r="M12" s="32">
        <v>3</v>
      </c>
      <c r="N12" s="22" t="str">
        <f t="shared" si="0"/>
        <v>Riesgo Bajo</v>
      </c>
      <c r="O12" s="33" t="s">
        <v>51</v>
      </c>
      <c r="P12" s="31" t="s">
        <v>60</v>
      </c>
      <c r="Q12" s="22" t="s">
        <v>39</v>
      </c>
      <c r="R12" s="23">
        <f t="shared" si="5"/>
        <v>1</v>
      </c>
      <c r="S12" s="22" t="s">
        <v>59</v>
      </c>
      <c r="T12" s="24">
        <f t="shared" si="6"/>
        <v>1</v>
      </c>
      <c r="U12" s="34">
        <f t="shared" si="1"/>
        <v>2</v>
      </c>
      <c r="V12" s="27" t="str">
        <f t="shared" si="2"/>
        <v>Riesgo Bajo</v>
      </c>
      <c r="W12" s="28" t="s">
        <v>6</v>
      </c>
      <c r="X12" s="36" t="s">
        <v>51</v>
      </c>
      <c r="Y12" s="36" t="s">
        <v>53</v>
      </c>
      <c r="Z12" s="31" t="s">
        <v>54</v>
      </c>
      <c r="AA12" s="31" t="s">
        <v>61</v>
      </c>
      <c r="AB12" s="35" t="s">
        <v>56</v>
      </c>
    </row>
    <row r="13" spans="1:28" ht="241.5" customHeight="1" x14ac:dyDescent="0.3">
      <c r="A13" s="1"/>
      <c r="B13" s="19">
        <v>4</v>
      </c>
      <c r="C13" s="20" t="s">
        <v>29</v>
      </c>
      <c r="D13" s="30" t="s">
        <v>45</v>
      </c>
      <c r="E13" s="30" t="s">
        <v>46</v>
      </c>
      <c r="F13" s="30" t="s">
        <v>47</v>
      </c>
      <c r="G13" s="31" t="s">
        <v>62</v>
      </c>
      <c r="H13" s="31" t="s">
        <v>58</v>
      </c>
      <c r="I13" s="22" t="s">
        <v>63</v>
      </c>
      <c r="J13" s="23">
        <f t="shared" si="3"/>
        <v>3</v>
      </c>
      <c r="K13" s="22" t="s">
        <v>50</v>
      </c>
      <c r="L13" s="24">
        <f t="shared" si="4"/>
        <v>2</v>
      </c>
      <c r="M13" s="32">
        <f>J13+L13</f>
        <v>5</v>
      </c>
      <c r="N13" s="22" t="str">
        <f t="shared" si="0"/>
        <v>Riesgo Medio</v>
      </c>
      <c r="O13" s="33" t="s">
        <v>51</v>
      </c>
      <c r="P13" s="31" t="s">
        <v>64</v>
      </c>
      <c r="Q13" s="22" t="s">
        <v>39</v>
      </c>
      <c r="R13" s="23">
        <f t="shared" si="5"/>
        <v>1</v>
      </c>
      <c r="S13" s="22" t="s">
        <v>59</v>
      </c>
      <c r="T13" s="24">
        <f t="shared" si="6"/>
        <v>1</v>
      </c>
      <c r="U13" s="34">
        <f t="shared" si="1"/>
        <v>2</v>
      </c>
      <c r="V13" s="27" t="str">
        <f t="shared" si="2"/>
        <v>Riesgo Bajo</v>
      </c>
      <c r="W13" s="28" t="s">
        <v>6</v>
      </c>
      <c r="X13" s="31" t="s">
        <v>37</v>
      </c>
      <c r="Y13" s="31" t="s">
        <v>53</v>
      </c>
      <c r="Z13" s="31" t="s">
        <v>54</v>
      </c>
      <c r="AA13" s="31" t="s">
        <v>65</v>
      </c>
      <c r="AB13" s="35" t="s">
        <v>56</v>
      </c>
    </row>
    <row r="14" spans="1:28" ht="125.25" customHeight="1" x14ac:dyDescent="0.3">
      <c r="A14" s="1"/>
      <c r="B14" s="19">
        <v>5</v>
      </c>
      <c r="C14" s="20" t="s">
        <v>66</v>
      </c>
      <c r="D14" s="30" t="s">
        <v>30</v>
      </c>
      <c r="E14" s="30" t="s">
        <v>46</v>
      </c>
      <c r="F14" s="30" t="s">
        <v>32</v>
      </c>
      <c r="G14" s="37" t="s">
        <v>67</v>
      </c>
      <c r="H14" s="37" t="s">
        <v>68</v>
      </c>
      <c r="I14" s="22" t="s">
        <v>35</v>
      </c>
      <c r="J14" s="23">
        <f t="shared" si="3"/>
        <v>2</v>
      </c>
      <c r="K14" s="22" t="s">
        <v>50</v>
      </c>
      <c r="L14" s="38">
        <f t="shared" si="4"/>
        <v>2</v>
      </c>
      <c r="M14" s="39">
        <v>4</v>
      </c>
      <c r="N14" s="21" t="str">
        <f t="shared" si="0"/>
        <v>Riesgo Bajo</v>
      </c>
      <c r="O14" s="33" t="s">
        <v>69</v>
      </c>
      <c r="P14" s="37" t="s">
        <v>70</v>
      </c>
      <c r="Q14" s="22" t="s">
        <v>39</v>
      </c>
      <c r="R14" s="23">
        <f t="shared" si="5"/>
        <v>1</v>
      </c>
      <c r="S14" s="22" t="s">
        <v>50</v>
      </c>
      <c r="T14" s="38">
        <v>1</v>
      </c>
      <c r="U14" s="34">
        <f t="shared" si="1"/>
        <v>2</v>
      </c>
      <c r="V14" s="27" t="str">
        <f t="shared" si="2"/>
        <v>Riesgo Bajo</v>
      </c>
      <c r="W14" s="28" t="s">
        <v>6</v>
      </c>
      <c r="X14" s="31" t="s">
        <v>37</v>
      </c>
      <c r="Y14" s="31" t="s">
        <v>53</v>
      </c>
      <c r="Z14" s="31" t="s">
        <v>54</v>
      </c>
      <c r="AA14" s="37" t="s">
        <v>71</v>
      </c>
      <c r="AB14" s="40" t="s">
        <v>56</v>
      </c>
    </row>
    <row r="15" spans="1:28" ht="96" customHeight="1" x14ac:dyDescent="0.3">
      <c r="A15" s="1"/>
      <c r="B15" s="19">
        <v>6</v>
      </c>
      <c r="C15" s="20" t="s">
        <v>29</v>
      </c>
      <c r="D15" s="30" t="s">
        <v>45</v>
      </c>
      <c r="E15" s="30" t="s">
        <v>46</v>
      </c>
      <c r="F15" s="30" t="s">
        <v>32</v>
      </c>
      <c r="G15" s="37" t="s">
        <v>72</v>
      </c>
      <c r="H15" s="37" t="s">
        <v>73</v>
      </c>
      <c r="I15" s="22" t="s">
        <v>74</v>
      </c>
      <c r="J15" s="23">
        <f t="shared" si="3"/>
        <v>0</v>
      </c>
      <c r="K15" s="22" t="s">
        <v>50</v>
      </c>
      <c r="L15" s="38">
        <f t="shared" si="4"/>
        <v>2</v>
      </c>
      <c r="M15" s="39">
        <v>3</v>
      </c>
      <c r="N15" s="21" t="str">
        <f t="shared" si="0"/>
        <v>Riesgo Bajo</v>
      </c>
      <c r="O15" s="33" t="s">
        <v>51</v>
      </c>
      <c r="P15" s="37" t="s">
        <v>75</v>
      </c>
      <c r="Q15" s="22" t="s">
        <v>39</v>
      </c>
      <c r="R15" s="23">
        <f t="shared" si="5"/>
        <v>1</v>
      </c>
      <c r="S15" s="22" t="s">
        <v>50</v>
      </c>
      <c r="T15" s="38">
        <v>1</v>
      </c>
      <c r="U15" s="34">
        <f t="shared" si="1"/>
        <v>2</v>
      </c>
      <c r="V15" s="27" t="str">
        <f t="shared" si="2"/>
        <v>Riesgo Bajo</v>
      </c>
      <c r="W15" s="28" t="s">
        <v>6</v>
      </c>
      <c r="X15" s="31" t="s">
        <v>37</v>
      </c>
      <c r="Y15" s="31" t="s">
        <v>53</v>
      </c>
      <c r="Z15" s="31" t="s">
        <v>54</v>
      </c>
      <c r="AA15" s="37" t="s">
        <v>76</v>
      </c>
      <c r="AB15" s="40" t="s">
        <v>56</v>
      </c>
    </row>
    <row r="16" spans="1:28" ht="131.25" customHeight="1" x14ac:dyDescent="0.3">
      <c r="A16" s="1"/>
      <c r="B16" s="19">
        <v>7</v>
      </c>
      <c r="C16" s="20" t="s">
        <v>29</v>
      </c>
      <c r="D16" s="30" t="s">
        <v>45</v>
      </c>
      <c r="E16" s="30" t="s">
        <v>46</v>
      </c>
      <c r="F16" s="30" t="s">
        <v>32</v>
      </c>
      <c r="G16" s="41" t="s">
        <v>77</v>
      </c>
      <c r="H16" s="41" t="s">
        <v>78</v>
      </c>
      <c r="I16" s="22" t="s">
        <v>35</v>
      </c>
      <c r="J16" s="42">
        <f t="shared" si="3"/>
        <v>2</v>
      </c>
      <c r="K16" s="22" t="s">
        <v>50</v>
      </c>
      <c r="L16" s="43">
        <f t="shared" si="4"/>
        <v>2</v>
      </c>
      <c r="M16" s="44">
        <f t="shared" ref="M16:M19" si="7">J16+L16</f>
        <v>4</v>
      </c>
      <c r="N16" s="45" t="str">
        <f t="shared" si="0"/>
        <v>Riesgo Bajo</v>
      </c>
      <c r="O16" s="33" t="s">
        <v>51</v>
      </c>
      <c r="P16" s="41" t="s">
        <v>79</v>
      </c>
      <c r="Q16" s="46" t="s">
        <v>35</v>
      </c>
      <c r="R16" s="42">
        <v>1</v>
      </c>
      <c r="S16" s="22" t="s">
        <v>50</v>
      </c>
      <c r="T16" s="43">
        <v>1</v>
      </c>
      <c r="U16" s="47">
        <f t="shared" si="1"/>
        <v>2</v>
      </c>
      <c r="V16" s="48" t="str">
        <f t="shared" si="2"/>
        <v>Riesgo Bajo</v>
      </c>
      <c r="W16" s="28" t="s">
        <v>40</v>
      </c>
      <c r="X16" s="31" t="s">
        <v>37</v>
      </c>
      <c r="Y16" s="31" t="s">
        <v>53</v>
      </c>
      <c r="Z16" s="31" t="s">
        <v>54</v>
      </c>
      <c r="AA16" s="41" t="s">
        <v>80</v>
      </c>
      <c r="AB16" s="49" t="s">
        <v>53</v>
      </c>
    </row>
    <row r="17" spans="1:28" ht="128.25" customHeight="1" x14ac:dyDescent="0.3">
      <c r="A17" s="1"/>
      <c r="B17" s="19">
        <v>8</v>
      </c>
      <c r="C17" s="20" t="s">
        <v>29</v>
      </c>
      <c r="D17" s="30" t="s">
        <v>45</v>
      </c>
      <c r="E17" s="30" t="s">
        <v>46</v>
      </c>
      <c r="F17" s="30" t="s">
        <v>32</v>
      </c>
      <c r="G17" s="41" t="s">
        <v>81</v>
      </c>
      <c r="H17" s="41" t="s">
        <v>78</v>
      </c>
      <c r="I17" s="22" t="s">
        <v>35</v>
      </c>
      <c r="J17" s="42">
        <f t="shared" si="3"/>
        <v>2</v>
      </c>
      <c r="K17" s="22" t="s">
        <v>50</v>
      </c>
      <c r="L17" s="43">
        <f t="shared" si="4"/>
        <v>2</v>
      </c>
      <c r="M17" s="44">
        <f t="shared" si="7"/>
        <v>4</v>
      </c>
      <c r="N17" s="45" t="str">
        <f t="shared" si="0"/>
        <v>Riesgo Bajo</v>
      </c>
      <c r="O17" s="33" t="s">
        <v>51</v>
      </c>
      <c r="P17" s="41" t="s">
        <v>82</v>
      </c>
      <c r="Q17" s="46" t="s">
        <v>35</v>
      </c>
      <c r="R17" s="42">
        <v>1</v>
      </c>
      <c r="S17" s="22" t="s">
        <v>50</v>
      </c>
      <c r="T17" s="43">
        <v>1</v>
      </c>
      <c r="U17" s="47">
        <f t="shared" si="1"/>
        <v>2</v>
      </c>
      <c r="V17" s="48" t="str">
        <f t="shared" si="2"/>
        <v>Riesgo Bajo</v>
      </c>
      <c r="W17" s="28" t="s">
        <v>40</v>
      </c>
      <c r="X17" s="31" t="s">
        <v>37</v>
      </c>
      <c r="Y17" s="31" t="s">
        <v>53</v>
      </c>
      <c r="Z17" s="31" t="s">
        <v>54</v>
      </c>
      <c r="AA17" s="41" t="s">
        <v>80</v>
      </c>
      <c r="AB17" s="49" t="s">
        <v>53</v>
      </c>
    </row>
    <row r="18" spans="1:28" ht="154.5" customHeight="1" x14ac:dyDescent="0.3">
      <c r="A18" s="1"/>
      <c r="B18" s="19">
        <v>9</v>
      </c>
      <c r="C18" s="20" t="s">
        <v>66</v>
      </c>
      <c r="D18" s="30" t="s">
        <v>30</v>
      </c>
      <c r="E18" s="30" t="s">
        <v>46</v>
      </c>
      <c r="F18" s="50" t="s">
        <v>32</v>
      </c>
      <c r="G18" s="41" t="s">
        <v>83</v>
      </c>
      <c r="H18" s="41" t="s">
        <v>84</v>
      </c>
      <c r="I18" s="22" t="s">
        <v>35</v>
      </c>
      <c r="J18" s="42">
        <v>2</v>
      </c>
      <c r="K18" s="22" t="s">
        <v>36</v>
      </c>
      <c r="L18" s="43">
        <v>3</v>
      </c>
      <c r="M18" s="44">
        <f t="shared" si="7"/>
        <v>5</v>
      </c>
      <c r="N18" s="26" t="str">
        <f t="shared" si="0"/>
        <v>Riesgo Medio</v>
      </c>
      <c r="O18" s="33" t="s">
        <v>69</v>
      </c>
      <c r="P18" s="41" t="s">
        <v>85</v>
      </c>
      <c r="Q18" s="46" t="s">
        <v>39</v>
      </c>
      <c r="R18" s="42">
        <v>1</v>
      </c>
      <c r="S18" s="22" t="s">
        <v>50</v>
      </c>
      <c r="T18" s="43">
        <v>1</v>
      </c>
      <c r="U18" s="47">
        <f t="shared" si="1"/>
        <v>2</v>
      </c>
      <c r="V18" s="48" t="str">
        <f t="shared" si="2"/>
        <v>Riesgo Bajo</v>
      </c>
      <c r="W18" s="28" t="s">
        <v>40</v>
      </c>
      <c r="X18" s="31" t="s">
        <v>37</v>
      </c>
      <c r="Y18" s="31" t="s">
        <v>53</v>
      </c>
      <c r="Z18" s="31" t="s">
        <v>54</v>
      </c>
      <c r="AA18" s="41" t="s">
        <v>86</v>
      </c>
      <c r="AB18" s="49" t="s">
        <v>87</v>
      </c>
    </row>
    <row r="19" spans="1:28" ht="154.5" customHeight="1" x14ac:dyDescent="0.3">
      <c r="A19" s="1"/>
      <c r="B19" s="19">
        <v>10</v>
      </c>
      <c r="C19" s="20" t="s">
        <v>29</v>
      </c>
      <c r="D19" s="30" t="s">
        <v>45</v>
      </c>
      <c r="E19" s="30" t="s">
        <v>46</v>
      </c>
      <c r="F19" s="51" t="s">
        <v>88</v>
      </c>
      <c r="G19" s="41" t="s">
        <v>89</v>
      </c>
      <c r="H19" s="41" t="s">
        <v>90</v>
      </c>
      <c r="I19" s="22" t="s">
        <v>35</v>
      </c>
      <c r="J19" s="42">
        <f>IF(I19="Raro",1,IF(I19="Improbable",2,IF(I19="Posible",3,IF(I19="Probable",4,IF(I19="Casi Cierto",5,0)))))</f>
        <v>2</v>
      </c>
      <c r="K19" s="22" t="s">
        <v>50</v>
      </c>
      <c r="L19" s="43">
        <f>IF(K19="Insignificante",1,IF(K19="Menor",2,IF(K19="Moderado",3,IF(K19="Mayor",4,IF(K19="Catastrófico",5,0)))))</f>
        <v>2</v>
      </c>
      <c r="M19" s="44">
        <f t="shared" si="7"/>
        <v>4</v>
      </c>
      <c r="N19" s="45" t="str">
        <f t="shared" si="0"/>
        <v>Riesgo Bajo</v>
      </c>
      <c r="O19" s="33" t="s">
        <v>51</v>
      </c>
      <c r="P19" s="41" t="s">
        <v>91</v>
      </c>
      <c r="Q19" s="46" t="s">
        <v>35</v>
      </c>
      <c r="R19" s="42">
        <v>1</v>
      </c>
      <c r="S19" s="22" t="s">
        <v>50</v>
      </c>
      <c r="T19" s="43">
        <v>1</v>
      </c>
      <c r="U19" s="47">
        <f t="shared" si="1"/>
        <v>2</v>
      </c>
      <c r="V19" s="48" t="str">
        <f t="shared" si="2"/>
        <v>Riesgo Bajo</v>
      </c>
      <c r="W19" s="28" t="s">
        <v>40</v>
      </c>
      <c r="X19" s="36" t="s">
        <v>37</v>
      </c>
      <c r="Y19" s="36" t="s">
        <v>53</v>
      </c>
      <c r="Z19" s="31" t="s">
        <v>54</v>
      </c>
      <c r="AA19" s="41" t="s">
        <v>92</v>
      </c>
      <c r="AB19" s="49" t="s">
        <v>53</v>
      </c>
    </row>
    <row r="20" spans="1:28" ht="27.75" customHeight="1" x14ac:dyDescent="0.3">
      <c r="A20" s="1"/>
      <c r="B20" s="1" t="s">
        <v>93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3">
      <c r="A21" s="1"/>
      <c r="B21" s="1" t="s">
        <v>94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3">
      <c r="A22" s="1"/>
      <c r="B22" s="1" t="s">
        <v>95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.5" customHeight="1" x14ac:dyDescent="0.3">
      <c r="A24" s="1"/>
      <c r="B24" s="79" t="s">
        <v>96</v>
      </c>
      <c r="C24" s="80"/>
      <c r="D24" s="80"/>
      <c r="E24" s="80"/>
      <c r="F24" s="80"/>
      <c r="G24" s="80"/>
      <c r="H24" s="81"/>
      <c r="I24" s="95" t="s">
        <v>97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7"/>
      <c r="W24" s="1"/>
      <c r="X24" s="1"/>
      <c r="Y24" s="1"/>
      <c r="Z24" s="1"/>
      <c r="AA24" s="1"/>
      <c r="AB24" s="1"/>
    </row>
    <row r="25" spans="1:28" ht="21" customHeight="1" x14ac:dyDescent="0.3">
      <c r="A25" s="1"/>
      <c r="B25" s="82" t="s">
        <v>98</v>
      </c>
      <c r="C25" s="83"/>
      <c r="D25" s="83"/>
      <c r="E25" s="83"/>
      <c r="F25" s="83"/>
      <c r="G25" s="83"/>
      <c r="H25" s="84"/>
      <c r="I25" s="98" t="s">
        <v>99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99"/>
      <c r="W25" s="1"/>
      <c r="X25" s="1"/>
      <c r="Y25" s="1"/>
      <c r="Z25" s="1"/>
      <c r="AA25" s="1"/>
      <c r="AB25" s="1"/>
    </row>
    <row r="26" spans="1:28" ht="21" customHeight="1" x14ac:dyDescent="0.3">
      <c r="A26" s="1"/>
      <c r="B26" s="85" t="s">
        <v>100</v>
      </c>
      <c r="C26" s="86"/>
      <c r="D26" s="86"/>
      <c r="E26" s="86"/>
      <c r="F26" s="86"/>
      <c r="G26" s="86"/>
      <c r="H26" s="87"/>
      <c r="I26" s="88" t="s">
        <v>101</v>
      </c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90"/>
      <c r="W26" s="1"/>
      <c r="X26" s="1"/>
      <c r="Y26" s="1"/>
      <c r="Z26" s="1"/>
      <c r="AA26" s="1"/>
      <c r="AB26" s="1"/>
    </row>
    <row r="27" spans="1:28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31">
    <mergeCell ref="Y8:Y9"/>
    <mergeCell ref="K8:K9"/>
    <mergeCell ref="I24:V24"/>
    <mergeCell ref="I25:V25"/>
    <mergeCell ref="W8:W9"/>
    <mergeCell ref="B24:H24"/>
    <mergeCell ref="B25:H25"/>
    <mergeCell ref="B26:H26"/>
    <mergeCell ref="I8:I9"/>
    <mergeCell ref="I26:V26"/>
    <mergeCell ref="M8:M9"/>
    <mergeCell ref="N8:N9"/>
    <mergeCell ref="O8:O9"/>
    <mergeCell ref="P8:P9"/>
    <mergeCell ref="Q8:V8"/>
    <mergeCell ref="Z8:Z9"/>
    <mergeCell ref="AA8:AB8"/>
    <mergeCell ref="B2:F4"/>
    <mergeCell ref="H2:Y4"/>
    <mergeCell ref="AA2:AB2"/>
    <mergeCell ref="AA3:AB3"/>
    <mergeCell ref="AA4:AB4"/>
    <mergeCell ref="B6:AB6"/>
    <mergeCell ref="B8:B9"/>
    <mergeCell ref="C8:C9"/>
    <mergeCell ref="D8:D9"/>
    <mergeCell ref="E8:E9"/>
    <mergeCell ref="F8:F9"/>
    <mergeCell ref="G8:G9"/>
    <mergeCell ref="H8:H9"/>
    <mergeCell ref="X8:X9"/>
  </mergeCells>
  <conditionalFormatting sqref="M10:M19 U10:U19">
    <cfRule type="cellIs" dxfId="7" priority="1" operator="lessThan">
      <formula>5</formula>
    </cfRule>
    <cfRule type="cellIs" dxfId="6" priority="2" operator="equal">
      <formula>5</formula>
    </cfRule>
    <cfRule type="cellIs" dxfId="5" priority="3" operator="between">
      <formula>6</formula>
      <formula>7</formula>
    </cfRule>
    <cfRule type="cellIs" dxfId="4" priority="4" operator="greaterThan">
      <formula>7</formula>
    </cfRule>
  </conditionalFormatting>
  <conditionalFormatting sqref="N10:N19 V10:V19">
    <cfRule type="cellIs" dxfId="3" priority="5" operator="equal">
      <formula>"Riesgo Bajo"</formula>
    </cfRule>
    <cfRule type="cellIs" dxfId="2" priority="6" operator="equal">
      <formula>"Riesgo Medio"</formula>
    </cfRule>
    <cfRule type="cellIs" dxfId="1" priority="7" operator="equal">
      <formula>"Riesgo Alto"</formula>
    </cfRule>
    <cfRule type="cellIs" dxfId="0" priority="8" operator="equal">
      <formula>"Riesgo Extremo"</formula>
    </cfRule>
  </conditionalFormatting>
  <dataValidations count="7">
    <dataValidation type="list" allowBlank="1" showErrorMessage="1" sqref="F10:F19" xr:uid="{00000000-0002-0000-0000-000000000000}">
      <formula1>"Económico,Social o Político,Operacional,Financiero,Regulatorio,De la Naturaleza,Ambiental,Tecnológico"</formula1>
    </dataValidation>
    <dataValidation type="list" allowBlank="1" showErrorMessage="1" sqref="I10:I19 Q10:Q19" xr:uid="{00000000-0002-0000-0000-000001000000}">
      <formula1>"Raro,Improbable,Posible,Probable,Casi Cierto"</formula1>
    </dataValidation>
    <dataValidation type="list" allowBlank="1" showErrorMessage="1" sqref="K10:K19 S10:S19" xr:uid="{00000000-0002-0000-0000-000002000000}">
      <formula1>"Insignificante,Menor,Moderado,Mayor,Catastrófico"</formula1>
    </dataValidation>
    <dataValidation type="list" allowBlank="1" showErrorMessage="1" sqref="C10:C19" xr:uid="{00000000-0002-0000-0000-000003000000}">
      <formula1>"General,Específico"</formula1>
    </dataValidation>
    <dataValidation type="list" allowBlank="1" showErrorMessage="1" sqref="E10:E19" xr:uid="{00000000-0002-0000-0000-000004000000}">
      <formula1>"Planeación,Selección,Contratación,Ejecución"</formula1>
    </dataValidation>
    <dataValidation type="list" allowBlank="1" showErrorMessage="1" sqref="W10:W19" xr:uid="{00000000-0002-0000-0000-000005000000}">
      <formula1>"Si,No"</formula1>
    </dataValidation>
    <dataValidation type="list" allowBlank="1" showErrorMessage="1" sqref="D10:D19" xr:uid="{00000000-0002-0000-0000-000006000000}">
      <formula1>"Interno,Externo"</formula1>
    </dataValidation>
  </dataValidations>
  <pageMargins left="1.18" right="0.39000000000000007" top="0.79000000000000015" bottom="0.39000000000000007" header="0" footer="0"/>
  <pageSetup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Acuario</dc:creator>
  <cp:lastModifiedBy>Alexandra lopez</cp:lastModifiedBy>
  <dcterms:created xsi:type="dcterms:W3CDTF">2021-05-20T20:05:35Z</dcterms:created>
  <dcterms:modified xsi:type="dcterms:W3CDTF">2024-05-25T21:45:46Z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